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 company\Sharedata\PRICE LISTS\"/>
    </mc:Choice>
  </mc:AlternateContent>
  <xr:revisionPtr revIDLastSave="0" documentId="8_{BF77D84A-E50C-4535-940B-876E9EE3946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1" l="1"/>
  <c r="G17" i="1"/>
  <c r="H17" i="1" s="1"/>
  <c r="H7" i="1" l="1"/>
  <c r="H8" i="1"/>
  <c r="H9" i="1"/>
  <c r="H10" i="1"/>
  <c r="H11" i="1"/>
  <c r="H12" i="1"/>
  <c r="H13" i="1"/>
  <c r="H14" i="1"/>
  <c r="H15" i="1"/>
  <c r="H6" i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18" i="1"/>
  <c r="H18" i="1" s="1"/>
  <c r="R6" i="1" l="1"/>
  <c r="R7" i="1"/>
  <c r="R8" i="1"/>
  <c r="R9" i="1"/>
  <c r="R10" i="1"/>
  <c r="R11" i="1"/>
  <c r="R12" i="1"/>
  <c r="R13" i="1"/>
  <c r="R14" i="1"/>
  <c r="R15" i="1"/>
  <c r="R18" i="1"/>
  <c r="R19" i="1"/>
  <c r="R20" i="1"/>
  <c r="R21" i="1"/>
  <c r="R22" i="1"/>
  <c r="R23" i="1"/>
  <c r="R24" i="1"/>
  <c r="R25" i="1"/>
  <c r="R26" i="1"/>
  <c r="R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Hawkins - Country Love Crafts</author>
    <author>Alison Reed</author>
  </authors>
  <commentList>
    <comment ref="R3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To cost the firing take the following:
A=Kilowatt rating of kiln (taken from data plate). 
B=Firing times in hours x 0.6 (since the kiln is only on full power towards the end of its cycle).
C=Cost per kilowatt/unit (taken from your electricity bill)
Formula:  A x B x C = 3kw x 6.5 x 0.6 x 0.12 = £1.40 for a typical 6½ hour bisque firing. 
</t>
        </r>
      </text>
    </comment>
    <comment ref="D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3 x 100mm prop
2 x shelves (350 dia)
0.5Kg Batt Wash</t>
        </r>
      </text>
    </comment>
    <comment ref="D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6 x 50mm
6 x 100mm prop
2 x shelves (350 dia)
0.5Kg Batt Wash</t>
        </r>
      </text>
    </comment>
    <comment ref="D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
6 x 100mm prop
4 x shelves (350 dia)
0.5Kg Batt Wash</t>
        </r>
      </text>
    </comment>
    <comment ref="E8" authorId="0" shapeId="0" xr:uid="{00000000-0006-0000-0000-000005000000}">
      <text>
        <r>
          <rPr>
            <sz val="9"/>
            <color indexed="81"/>
            <rFont val="Tahoma"/>
            <family val="2"/>
          </rPr>
          <t>Upgraded controller from a CERA-2 to a CERA-10 would cost an extra £75 excluding VAT.</t>
        </r>
      </text>
    </comment>
    <comment ref="D9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
6 x 100mm prop
4 x shelves (350 dia)
0.5Kg Batt Wash</t>
        </r>
      </text>
    </comment>
    <comment ref="D10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25mm
6 x 38mm prop
2 x shelves (400 dia)
1Kg Batt Wash</t>
        </r>
      </text>
    </comment>
    <comment ref="D11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18 x 25mm
18 x 38mm prop
3 x shelves (400 dia)
1Kg Batt Wash</t>
        </r>
      </text>
    </comment>
    <comment ref="D12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25mm
9 x 38mm prop
3 x shelves (585 dia)
1Kg Batt Wash</t>
        </r>
      </text>
    </comment>
    <comment ref="D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12 x 25mm
15 x 38mm prop
3 x shelves (585 dia)
1Kg Batt Wash</t>
        </r>
      </text>
    </comment>
    <comment ref="D14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18 x 25mm
18 x 38mm prop
3 x shelves (400 dia)
1Kg Batt Wash</t>
        </r>
      </text>
    </comment>
    <comment ref="F14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18 x 25mm
18 x 38mm prop
3 x shelves (400 dia)
1Kg Batt Wash</t>
        </r>
      </text>
    </comment>
    <comment ref="D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18 x 25mm
18 x 38mm prop
3 x shelves (400 dia)
1Kg Batt Wash</t>
        </r>
      </text>
    </comment>
    <comment ref="F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18 x 25mm
18 x 38mm prop
3 x shelves (400 dia)
1Kg Batt Wash</t>
        </r>
      </text>
    </comment>
    <comment ref="D18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6 x 50mm prop
6 x 100mm prop
3 x shelves (350 dia)</t>
        </r>
      </text>
    </comment>
    <comment ref="D19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 prop
6 x 100mm prop
4 x shelves (350mm dia)</t>
        </r>
      </text>
    </comment>
    <comment ref="D20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 prop
6 x 100mm prop
4 x shelves (350mm dia)</t>
        </r>
      </text>
    </comment>
    <comment ref="D21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 prop
6 x 100mm prop
4 x shelves (420 dia)</t>
        </r>
      </text>
    </comment>
    <comment ref="D2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 prop
6 x 100mm prop
4 x shelves (420 dia)</t>
        </r>
      </text>
    </comment>
    <comment ref="D23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 prop
9 x 100mm prop
5 x shelves (520 dia)</t>
        </r>
      </text>
    </comment>
    <comment ref="D24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 prop
6 x 100mm prop
4 x shelves (420 dia)</t>
        </r>
      </text>
    </comment>
    <comment ref="D25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 prop
9 x 100mm prop
5 x shelves (520 dia)</t>
        </r>
      </text>
    </comment>
    <comment ref="D26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9 x 50mm prop
9 x 100mm prop
5 x shelves (520 dia)</t>
        </r>
      </text>
    </comment>
    <comment ref="D27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Alison Reed:</t>
        </r>
        <r>
          <rPr>
            <sz val="9"/>
            <color indexed="81"/>
            <rFont val="Tahoma"/>
            <family val="2"/>
          </rPr>
          <t xml:space="preserve">
18 x 50mm prop
12 x 100mm prop
6 x shelves (550 x 275 - 2 per level)</t>
        </r>
      </text>
    </comment>
  </commentList>
</comments>
</file>

<file path=xl/sharedStrings.xml><?xml version="1.0" encoding="utf-8"?>
<sst xmlns="http://schemas.openxmlformats.org/spreadsheetml/2006/main" count="384" uniqueCount="167">
  <si>
    <t>Ltr</t>
  </si>
  <si>
    <t>Price</t>
  </si>
  <si>
    <t>Furniture</t>
  </si>
  <si>
    <t>Controller</t>
  </si>
  <si>
    <t>Delivery#</t>
  </si>
  <si>
    <t>Ex VAT</t>
  </si>
  <si>
    <t>KW</t>
  </si>
  <si>
    <t>Temp</t>
  </si>
  <si>
    <t>1 Phase Amp</t>
  </si>
  <si>
    <t>3 Phase Amp</t>
  </si>
  <si>
    <t>KG</t>
  </si>
  <si>
    <t>Cu Ft</t>
  </si>
  <si>
    <t>-</t>
  </si>
  <si>
    <t>100</t>
  </si>
  <si>
    <t>ü</t>
  </si>
  <si>
    <t>Potterycrafts Mercury P59220/230</t>
  </si>
  <si>
    <t>incl</t>
  </si>
  <si>
    <t>3</t>
  </si>
  <si>
    <t>1300</t>
  </si>
  <si>
    <t>42</t>
  </si>
  <si>
    <t>1</t>
  </si>
  <si>
    <t>Potterycrafts Aurora P59230/230</t>
  </si>
  <si>
    <t>1260</t>
  </si>
  <si>
    <t>56</t>
  </si>
  <si>
    <t>1.4</t>
  </si>
  <si>
    <t>Potterycrafts Comet P59240/230-ECO*</t>
  </si>
  <si>
    <t>1200</t>
  </si>
  <si>
    <t>58</t>
  </si>
  <si>
    <t>2.1</t>
  </si>
  <si>
    <t>Potterycrafts Comet P59240</t>
  </si>
  <si>
    <t>5.5</t>
  </si>
  <si>
    <t>30</t>
  </si>
  <si>
    <t>10</t>
  </si>
  <si>
    <t>Potterycrafts P59750UNI</t>
  </si>
  <si>
    <t>6.6</t>
  </si>
  <si>
    <t>32</t>
  </si>
  <si>
    <t>88</t>
  </si>
  <si>
    <t>2.8</t>
  </si>
  <si>
    <t>Potterycrafts P59760UNI</t>
  </si>
  <si>
    <t>8.8</t>
  </si>
  <si>
    <t>40</t>
  </si>
  <si>
    <t>15</t>
  </si>
  <si>
    <t>111</t>
  </si>
  <si>
    <t>4.2</t>
  </si>
  <si>
    <t>Potterycrafts P59940UNI</t>
  </si>
  <si>
    <t>10.7</t>
  </si>
  <si>
    <t>50</t>
  </si>
  <si>
    <t>20</t>
  </si>
  <si>
    <t>130</t>
  </si>
  <si>
    <t>5.3</t>
  </si>
  <si>
    <t>Potterycrafts P59590UNI</t>
  </si>
  <si>
    <t>9</t>
  </si>
  <si>
    <t>63</t>
  </si>
  <si>
    <t>140</t>
  </si>
  <si>
    <t>Potterycrafts P59770UNI</t>
  </si>
  <si>
    <t>11</t>
  </si>
  <si>
    <t>25</t>
  </si>
  <si>
    <t>152</t>
  </si>
  <si>
    <t>8</t>
  </si>
  <si>
    <t>Potterycrafts P59960UNI</t>
  </si>
  <si>
    <t>18</t>
  </si>
  <si>
    <t>82</t>
  </si>
  <si>
    <t>350</t>
  </si>
  <si>
    <t>16</t>
  </si>
  <si>
    <t>45</t>
  </si>
  <si>
    <t>2.9</t>
  </si>
  <si>
    <t>60</t>
  </si>
  <si>
    <t>Nabertherm CLKTOP 60</t>
  </si>
  <si>
    <t>3.6</t>
  </si>
  <si>
    <t>72</t>
  </si>
  <si>
    <t>Nabertherm CLKTOP 60 ECO</t>
  </si>
  <si>
    <t>Nabertherm CLKTOP 60 ECO /L*</t>
  </si>
  <si>
    <t>Nabertherm CLKTOP 80</t>
  </si>
  <si>
    <t>Nabertherm CLKTOP 100</t>
  </si>
  <si>
    <t>7</t>
  </si>
  <si>
    <t>Nabertherm CLKTOP 130</t>
  </si>
  <si>
    <t>110</t>
  </si>
  <si>
    <t>Nabertherm CLKTOP 140</t>
  </si>
  <si>
    <t>120</t>
  </si>
  <si>
    <t>Nabertherm CLKTOP 160</t>
  </si>
  <si>
    <t>Nabertherm CLKTOP 190*</t>
  </si>
  <si>
    <t>12</t>
  </si>
  <si>
    <t>150</t>
  </si>
  <si>
    <t>Nabertherm CLKTOP 220</t>
  </si>
  <si>
    <t>Key</t>
  </si>
  <si>
    <t>13amp domestic plug</t>
  </si>
  <si>
    <t># Mainlaind UK (Scottish Borders, Off shore islands by Quote)</t>
  </si>
  <si>
    <t>Nabertherm CLKTOP 45 ECO*</t>
  </si>
  <si>
    <t>FINAL Incl Price</t>
  </si>
  <si>
    <t>ST425-1**</t>
  </si>
  <si>
    <t>**ST425-1 (Delayed Start, 2 Programmes, 4 Selectable Ramps &amp; Dwells)</t>
  </si>
  <si>
    <t>Plug</t>
  </si>
  <si>
    <t>Quote</t>
  </si>
  <si>
    <t>External temperature of the Potterycrafts Kilns is circa 80-100°c</t>
  </si>
  <si>
    <t>Chamber Size (D x H) cm</t>
  </si>
  <si>
    <t>External Size     (W x D x H) cm</t>
  </si>
  <si>
    <t>100mm</t>
  </si>
  <si>
    <t>.5kg</t>
  </si>
  <si>
    <t>50mm</t>
  </si>
  <si>
    <t>Size</t>
  </si>
  <si>
    <t>Batt Wash</t>
  </si>
  <si>
    <t>25mm</t>
  </si>
  <si>
    <t>38mm</t>
  </si>
  <si>
    <t>Batts (Shelves)</t>
  </si>
  <si>
    <t>Props (Shelf Risers)</t>
  </si>
  <si>
    <t>Qty</t>
  </si>
  <si>
    <t>2</t>
  </si>
  <si>
    <t>4</t>
  </si>
  <si>
    <t>6</t>
  </si>
  <si>
    <t>1kg</t>
  </si>
  <si>
    <t>400</t>
  </si>
  <si>
    <t>5</t>
  </si>
  <si>
    <t>585</t>
  </si>
  <si>
    <t>420</t>
  </si>
  <si>
    <t>520</t>
  </si>
  <si>
    <t>550 x 275</t>
  </si>
  <si>
    <t>*</t>
  </si>
  <si>
    <t>Best Sellers</t>
  </si>
  <si>
    <t>**</t>
  </si>
  <si>
    <t xml:space="preserve"> Factory Refurbished models</t>
  </si>
  <si>
    <t>B400~</t>
  </si>
  <si>
    <t>~B400 digital controller (delayed start, 5 programmes, 4 segments)</t>
  </si>
  <si>
    <t>Formula:  A x B x C = 3kw x 6.5 x 0.6 x 0.12 = £1.40 for a typical 6-6½ hour bisque firing.</t>
  </si>
  <si>
    <t>Top Loading Kilns</t>
  </si>
  <si>
    <t>Furniture Sets</t>
  </si>
  <si>
    <t>Nabertherm CLKTOP 16R</t>
  </si>
  <si>
    <t>2.6</t>
  </si>
  <si>
    <r>
      <rPr>
        <b/>
        <i/>
        <sz val="7"/>
        <color theme="1"/>
        <rFont val="Calibri"/>
        <family val="2"/>
        <scheme val="minor"/>
      </rPr>
      <t xml:space="preserve">To cost the firing: </t>
    </r>
    <r>
      <rPr>
        <i/>
        <sz val="7"/>
        <color theme="1"/>
        <rFont val="Calibri"/>
        <family val="2"/>
        <scheme val="minor"/>
      </rPr>
      <t xml:space="preserve"> A=Kilowatt rating of kiln (taken from data plate); B=Firing times in hours x 0.6 (since the kiln is only on full power towards the end of its cycle); C=Cost per kilowatt/unit (taken from your electricity bill - we used 12p per unit).  </t>
    </r>
  </si>
  <si>
    <t>Firing Costs</t>
  </si>
  <si>
    <t>41x23</t>
  </si>
  <si>
    <t>56x73x52</t>
  </si>
  <si>
    <t>41x31</t>
  </si>
  <si>
    <t>56x73x60</t>
  </si>
  <si>
    <t>41x46</t>
  </si>
  <si>
    <t>56x73x75</t>
  </si>
  <si>
    <t>46x46</t>
  </si>
  <si>
    <t>67x89x86</t>
  </si>
  <si>
    <t>46x69</t>
  </si>
  <si>
    <t>67x89x112</t>
  </si>
  <si>
    <t>65x46</t>
  </si>
  <si>
    <t>84x109x86</t>
  </si>
  <si>
    <t>65x57</t>
  </si>
  <si>
    <t>85x109x98</t>
  </si>
  <si>
    <t>65x69</t>
  </si>
  <si>
    <t>85x109x113</t>
  </si>
  <si>
    <t>106x78x69</t>
  </si>
  <si>
    <t>130x127x114</t>
  </si>
  <si>
    <t>29diax23h</t>
  </si>
  <si>
    <t>44x59x53</t>
  </si>
  <si>
    <t>41x34</t>
  </si>
  <si>
    <t>58x82x76</t>
  </si>
  <si>
    <t>58x82x87</t>
  </si>
  <si>
    <t>48x46</t>
  </si>
  <si>
    <t>66x91x89</t>
  </si>
  <si>
    <t>48x57</t>
  </si>
  <si>
    <t>66x92x100</t>
  </si>
  <si>
    <t>59x46</t>
  </si>
  <si>
    <t>77x101x92</t>
  </si>
  <si>
    <t>55x57</t>
  </si>
  <si>
    <t>73x99x102</t>
  </si>
  <si>
    <t>59x57</t>
  </si>
  <si>
    <t>77x104x103</t>
  </si>
  <si>
    <t>59x69</t>
  </si>
  <si>
    <t>77x104x115</t>
  </si>
  <si>
    <t>110x102x95</t>
  </si>
  <si>
    <r>
      <t>2021 Kiln Prices</t>
    </r>
    <r>
      <rPr>
        <b/>
        <sz val="11"/>
        <color theme="1"/>
        <rFont val="Calibri"/>
        <family val="2"/>
        <scheme val="minor"/>
      </rPr>
      <t xml:space="preserve"> (May 2021)</t>
    </r>
  </si>
  <si>
    <t>Prices are correct at time of print and are valid from May 2021.  These prices are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</si>
</sst>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3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i/>
      <u/>
      <sz val="11"/>
      <color indexed="8"/>
      <name val="Calibri"/>
      <family val="2"/>
    </font>
    <font>
      <sz val="10"/>
      <name val="Arial"/>
      <family val="2"/>
    </font>
    <font>
      <i/>
      <sz val="8"/>
      <color indexed="8"/>
      <name val="Calibri"/>
      <family val="2"/>
    </font>
    <font>
      <i/>
      <sz val="8"/>
      <color rgb="FFFF0000"/>
      <name val="Calibri"/>
      <family val="2"/>
    </font>
    <font>
      <sz val="11"/>
      <color rgb="FFFF0000"/>
      <name val="Wingdings"/>
      <charset val="2"/>
    </font>
    <font>
      <sz val="8"/>
      <color theme="1"/>
      <name val="Arial Black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rgb="FFFF0000"/>
      <name val="Wingdings"/>
      <charset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name val="Wingdings"/>
      <charset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7"/>
      <color theme="0"/>
      <name val="Arial"/>
      <family val="2"/>
    </font>
    <font>
      <i/>
      <sz val="8"/>
      <color theme="1"/>
      <name val="Wingdings"/>
      <charset val="2"/>
    </font>
    <font>
      <i/>
      <sz val="8"/>
      <color indexed="8"/>
      <name val="Wingdings"/>
      <charset val="2"/>
    </font>
    <font>
      <i/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EEED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3" fillId="0" borderId="0"/>
  </cellStyleXfs>
  <cellXfs count="106"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1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Fill="1" applyBorder="1"/>
    <xf numFmtId="0" fontId="10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wrapText="1"/>
    </xf>
    <xf numFmtId="0" fontId="9" fillId="0" borderId="0" xfId="0" applyFont="1" applyAlignment="1"/>
    <xf numFmtId="0" fontId="16" fillId="0" borderId="0" xfId="0" applyFont="1"/>
    <xf numFmtId="0" fontId="10" fillId="0" borderId="0" xfId="0" applyFont="1"/>
    <xf numFmtId="49" fontId="16" fillId="0" borderId="0" xfId="0" applyNumberFormat="1" applyFont="1" applyBorder="1" applyAlignment="1">
      <alignment horizontal="right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Border="1"/>
    <xf numFmtId="0" fontId="19" fillId="2" borderId="11" xfId="0" applyFont="1" applyFill="1" applyBorder="1" applyAlignment="1">
      <alignment horizontal="center"/>
    </xf>
    <xf numFmtId="0" fontId="19" fillId="2" borderId="11" xfId="0" applyFont="1" applyFill="1" applyBorder="1"/>
    <xf numFmtId="0" fontId="27" fillId="2" borderId="1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left"/>
    </xf>
    <xf numFmtId="0" fontId="27" fillId="2" borderId="11" xfId="0" applyFont="1" applyFill="1" applyBorder="1" applyAlignment="1">
      <alignment horizontal="left" wrapText="1"/>
    </xf>
    <xf numFmtId="49" fontId="27" fillId="2" borderId="11" xfId="0" applyNumberFormat="1" applyFont="1" applyFill="1" applyBorder="1" applyAlignment="1">
      <alignment horizontal="center" wrapText="1"/>
    </xf>
    <xf numFmtId="0" fontId="27" fillId="2" borderId="11" xfId="0" applyFont="1" applyFill="1" applyBorder="1" applyAlignment="1">
      <alignment horizontal="center" wrapText="1"/>
    </xf>
    <xf numFmtId="0" fontId="19" fillId="2" borderId="12" xfId="0" applyFont="1" applyFill="1" applyBorder="1" applyAlignment="1">
      <alignment horizontal="center" wrapText="1"/>
    </xf>
    <xf numFmtId="0" fontId="19" fillId="2" borderId="13" xfId="0" applyFont="1" applyFill="1" applyBorder="1" applyAlignment="1">
      <alignment horizontal="center"/>
    </xf>
    <xf numFmtId="0" fontId="30" fillId="0" borderId="0" xfId="0" applyFont="1" applyAlignment="1"/>
    <xf numFmtId="0" fontId="32" fillId="2" borderId="11" xfId="0" applyFont="1" applyFill="1" applyBorder="1"/>
    <xf numFmtId="0" fontId="20" fillId="3" borderId="1" xfId="0" applyFont="1" applyFill="1" applyBorder="1"/>
    <xf numFmtId="0" fontId="20" fillId="3" borderId="1" xfId="0" applyFont="1" applyFill="1" applyBorder="1" applyAlignment="1">
      <alignment horizontal="center"/>
    </xf>
    <xf numFmtId="164" fontId="20" fillId="3" borderId="1" xfId="0" applyNumberFormat="1" applyFont="1" applyFill="1" applyBorder="1" applyAlignment="1">
      <alignment horizontal="right"/>
    </xf>
    <xf numFmtId="49" fontId="21" fillId="3" borderId="1" xfId="0" applyNumberFormat="1" applyFont="1" applyFill="1" applyBorder="1" applyAlignment="1">
      <alignment horizontal="right"/>
    </xf>
    <xf numFmtId="49" fontId="15" fillId="3" borderId="1" xfId="0" applyNumberFormat="1" applyFont="1" applyFill="1" applyBorder="1" applyAlignment="1">
      <alignment horizontal="center"/>
    </xf>
    <xf numFmtId="49" fontId="21" fillId="3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left"/>
    </xf>
    <xf numFmtId="164" fontId="20" fillId="3" borderId="1" xfId="0" applyNumberFormat="1" applyFont="1" applyFill="1" applyBorder="1" applyAlignment="1">
      <alignment horizontal="center"/>
    </xf>
    <xf numFmtId="164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/>
    <xf numFmtId="0" fontId="22" fillId="3" borderId="1" xfId="0" applyFont="1" applyFill="1" applyBorder="1" applyAlignment="1">
      <alignment horizontal="center"/>
    </xf>
    <xf numFmtId="164" fontId="22" fillId="3" borderId="1" xfId="0" applyNumberFormat="1" applyFont="1" applyFill="1" applyBorder="1" applyAlignment="1">
      <alignment horizontal="right"/>
    </xf>
    <xf numFmtId="164" fontId="23" fillId="3" borderId="1" xfId="0" applyNumberFormat="1" applyFont="1" applyFill="1" applyBorder="1" applyAlignment="1">
      <alignment horizontal="right"/>
    </xf>
    <xf numFmtId="164" fontId="23" fillId="3" borderId="1" xfId="0" applyNumberFormat="1" applyFont="1" applyFill="1" applyBorder="1" applyAlignment="1">
      <alignment horizontal="center"/>
    </xf>
    <xf numFmtId="49" fontId="24" fillId="3" borderId="1" xfId="0" applyNumberFormat="1" applyFont="1" applyFill="1" applyBorder="1" applyAlignment="1">
      <alignment horizontal="right"/>
    </xf>
    <xf numFmtId="49" fontId="24" fillId="3" borderId="1" xfId="0" applyNumberFormat="1" applyFont="1" applyFill="1" applyBorder="1" applyAlignment="1">
      <alignment horizontal="center"/>
    </xf>
    <xf numFmtId="49" fontId="25" fillId="3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left"/>
    </xf>
    <xf numFmtId="164" fontId="24" fillId="3" borderId="1" xfId="0" applyNumberFormat="1" applyFont="1" applyFill="1" applyBorder="1" applyAlignment="1">
      <alignment horizontal="center"/>
    </xf>
    <xf numFmtId="0" fontId="20" fillId="4" borderId="1" xfId="0" applyFont="1" applyFill="1" applyBorder="1"/>
    <xf numFmtId="0" fontId="20" fillId="4" borderId="1" xfId="0" applyFont="1" applyFill="1" applyBorder="1" applyAlignment="1">
      <alignment horizontal="center"/>
    </xf>
    <xf numFmtId="164" fontId="20" fillId="4" borderId="1" xfId="0" applyNumberFormat="1" applyFont="1" applyFill="1" applyBorder="1" applyAlignment="1">
      <alignment horizontal="right"/>
    </xf>
    <xf numFmtId="164" fontId="20" fillId="4" borderId="1" xfId="0" applyNumberFormat="1" applyFont="1" applyFill="1" applyBorder="1" applyAlignment="1">
      <alignment horizontal="center"/>
    </xf>
    <xf numFmtId="49" fontId="21" fillId="4" borderId="1" xfId="0" applyNumberFormat="1" applyFont="1" applyFill="1" applyBorder="1" applyAlignment="1">
      <alignment horizontal="right"/>
    </xf>
    <xf numFmtId="49" fontId="15" fillId="4" borderId="1" xfId="0" applyNumberFormat="1" applyFont="1" applyFill="1" applyBorder="1" applyAlignment="1">
      <alignment horizontal="center"/>
    </xf>
    <xf numFmtId="49" fontId="21" fillId="4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left"/>
    </xf>
    <xf numFmtId="164" fontId="21" fillId="4" borderId="1" xfId="0" applyNumberFormat="1" applyFont="1" applyFill="1" applyBorder="1" applyAlignment="1">
      <alignment horizontal="center"/>
    </xf>
    <xf numFmtId="0" fontId="22" fillId="4" borderId="1" xfId="0" applyFont="1" applyFill="1" applyBorder="1"/>
    <xf numFmtId="0" fontId="22" fillId="4" borderId="1" xfId="0" applyFont="1" applyFill="1" applyBorder="1" applyAlignment="1">
      <alignment horizontal="center"/>
    </xf>
    <xf numFmtId="164" fontId="22" fillId="4" borderId="1" xfId="0" applyNumberFormat="1" applyFont="1" applyFill="1" applyBorder="1" applyAlignment="1">
      <alignment horizontal="right"/>
    </xf>
    <xf numFmtId="164" fontId="23" fillId="4" borderId="1" xfId="0" applyNumberFormat="1" applyFont="1" applyFill="1" applyBorder="1" applyAlignment="1">
      <alignment horizontal="right"/>
    </xf>
    <xf numFmtId="164" fontId="23" fillId="4" borderId="1" xfId="0" applyNumberFormat="1" applyFont="1" applyFill="1" applyBorder="1" applyAlignment="1">
      <alignment horizontal="center"/>
    </xf>
    <xf numFmtId="49" fontId="24" fillId="4" borderId="1" xfId="0" applyNumberFormat="1" applyFont="1" applyFill="1" applyBorder="1" applyAlignment="1">
      <alignment horizontal="right"/>
    </xf>
    <xf numFmtId="49" fontId="28" fillId="4" borderId="1" xfId="0" applyNumberFormat="1" applyFont="1" applyFill="1" applyBorder="1" applyAlignment="1">
      <alignment horizontal="center"/>
    </xf>
    <xf numFmtId="49" fontId="24" fillId="4" borderId="1" xfId="0" applyNumberFormat="1" applyFont="1" applyFill="1" applyBorder="1" applyAlignment="1">
      <alignment horizontal="center"/>
    </xf>
    <xf numFmtId="49" fontId="25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left"/>
    </xf>
    <xf numFmtId="164" fontId="24" fillId="4" borderId="1" xfId="0" applyNumberFormat="1" applyFont="1" applyFill="1" applyBorder="1" applyAlignment="1">
      <alignment horizontal="center"/>
    </xf>
    <xf numFmtId="49" fontId="20" fillId="4" borderId="1" xfId="0" applyNumberFormat="1" applyFont="1" applyFill="1" applyBorder="1" applyAlignment="1">
      <alignment horizontal="center"/>
    </xf>
    <xf numFmtId="164" fontId="22" fillId="4" borderId="1" xfId="0" applyNumberFormat="1" applyFont="1" applyFill="1" applyBorder="1" applyAlignment="1">
      <alignment horizontal="center"/>
    </xf>
    <xf numFmtId="49" fontId="23" fillId="4" borderId="1" xfId="0" applyNumberFormat="1" applyFont="1" applyFill="1" applyBorder="1" applyAlignment="1">
      <alignment horizontal="center"/>
    </xf>
    <xf numFmtId="49" fontId="20" fillId="3" borderId="1" xfId="0" applyNumberFormat="1" applyFont="1" applyFill="1" applyBorder="1" applyAlignment="1">
      <alignment horizontal="center"/>
    </xf>
    <xf numFmtId="164" fontId="22" fillId="3" borderId="1" xfId="0" applyNumberFormat="1" applyFont="1" applyFill="1" applyBorder="1" applyAlignment="1">
      <alignment horizontal="center"/>
    </xf>
    <xf numFmtId="49" fontId="29" fillId="3" borderId="1" xfId="0" applyNumberFormat="1" applyFont="1" applyFill="1" applyBorder="1" applyAlignment="1">
      <alignment horizontal="center"/>
    </xf>
    <xf numFmtId="0" fontId="23" fillId="3" borderId="1" xfId="0" applyFont="1" applyFill="1" applyBorder="1"/>
    <xf numFmtId="0" fontId="23" fillId="3" borderId="1" xfId="0" applyFont="1" applyFill="1" applyBorder="1" applyAlignment="1">
      <alignment horizontal="center"/>
    </xf>
    <xf numFmtId="49" fontId="26" fillId="3" borderId="1" xfId="0" applyNumberFormat="1" applyFont="1" applyFill="1" applyBorder="1" applyAlignment="1">
      <alignment horizontal="right"/>
    </xf>
    <xf numFmtId="49" fontId="18" fillId="3" borderId="1" xfId="0" applyNumberFormat="1" applyFont="1" applyFill="1" applyBorder="1" applyAlignment="1">
      <alignment horizontal="center"/>
    </xf>
    <xf numFmtId="49" fontId="26" fillId="3" borderId="1" xfId="0" applyNumberFormat="1" applyFont="1" applyFill="1" applyBorder="1" applyAlignment="1">
      <alignment horizontal="center"/>
    </xf>
    <xf numFmtId="164" fontId="26" fillId="3" borderId="1" xfId="0" applyNumberFormat="1" applyFont="1" applyFill="1" applyBorder="1" applyAlignment="1">
      <alignment horizontal="center"/>
    </xf>
    <xf numFmtId="49" fontId="23" fillId="3" borderId="1" xfId="0" applyNumberFormat="1" applyFont="1" applyFill="1" applyBorder="1" applyAlignment="1">
      <alignment horizontal="center"/>
    </xf>
    <xf numFmtId="49" fontId="22" fillId="3" borderId="1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E5"/>
      <color rgb="FFCEEED0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0</xdr:row>
      <xdr:rowOff>28575</xdr:rowOff>
    </xdr:from>
    <xdr:to>
      <xdr:col>17</xdr:col>
      <xdr:colOff>107751</xdr:colOff>
      <xdr:row>1</xdr:row>
      <xdr:rowOff>87022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28575"/>
          <a:ext cx="717351" cy="448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tabSelected="1" workbookViewId="0">
      <selection activeCell="S33" sqref="S33"/>
    </sheetView>
  </sheetViews>
  <sheetFormatPr defaultRowHeight="15" x14ac:dyDescent="0.25"/>
  <cols>
    <col min="1" max="1" width="27.42578125" customWidth="1"/>
    <col min="2" max="2" width="4" style="15" bestFit="1" customWidth="1"/>
    <col min="3" max="3" width="8.85546875" bestFit="1" customWidth="1"/>
    <col min="4" max="4" width="8" customWidth="1"/>
    <col min="5" max="5" width="9.5703125" bestFit="1" customWidth="1"/>
    <col min="6" max="6" width="8.140625" bestFit="1" customWidth="1"/>
    <col min="7" max="7" width="8.5703125" customWidth="1"/>
    <col min="8" max="8" width="8.42578125" customWidth="1"/>
    <col min="9" max="9" width="3.7109375" customWidth="1"/>
    <col min="10" max="10" width="5.140625" customWidth="1"/>
    <col min="11" max="11" width="4.5703125" customWidth="1"/>
    <col min="12" max="12" width="6" customWidth="1"/>
    <col min="13" max="13" width="5.7109375" customWidth="1"/>
    <col min="14" max="14" width="4.28515625" customWidth="1"/>
    <col min="15" max="15" width="3.28515625" customWidth="1"/>
    <col min="16" max="16" width="8.7109375" customWidth="1"/>
    <col min="17" max="17" width="10.28515625" customWidth="1"/>
    <col min="18" max="18" width="7.85546875" style="1" customWidth="1"/>
  </cols>
  <sheetData>
    <row r="1" spans="1:18" s="1" customFormat="1" ht="30.75" customHeight="1" x14ac:dyDescent="0.55000000000000004">
      <c r="A1" s="14" t="s">
        <v>165</v>
      </c>
      <c r="B1" s="15"/>
    </row>
    <row r="2" spans="1:18" s="1" customFormat="1" ht="8.25" customHeight="1" thickBot="1" x14ac:dyDescent="0.3">
      <c r="B2" s="15"/>
    </row>
    <row r="3" spans="1:18" ht="33.75" customHeight="1" x14ac:dyDescent="0.25">
      <c r="A3" s="42" t="s">
        <v>123</v>
      </c>
      <c r="B3" s="34" t="s">
        <v>0</v>
      </c>
      <c r="C3" s="35" t="s">
        <v>1</v>
      </c>
      <c r="D3" s="35" t="s">
        <v>2</v>
      </c>
      <c r="E3" s="35" t="s">
        <v>3</v>
      </c>
      <c r="F3" s="35" t="s">
        <v>4</v>
      </c>
      <c r="G3" s="35" t="s">
        <v>5</v>
      </c>
      <c r="H3" s="36" t="s">
        <v>88</v>
      </c>
      <c r="I3" s="37" t="s">
        <v>6</v>
      </c>
      <c r="J3" s="37" t="s">
        <v>7</v>
      </c>
      <c r="K3" s="38" t="s">
        <v>91</v>
      </c>
      <c r="L3" s="38" t="s">
        <v>8</v>
      </c>
      <c r="M3" s="38" t="s">
        <v>9</v>
      </c>
      <c r="N3" s="37" t="s">
        <v>10</v>
      </c>
      <c r="O3" s="37" t="s">
        <v>11</v>
      </c>
      <c r="P3" s="38" t="s">
        <v>94</v>
      </c>
      <c r="Q3" s="38" t="s">
        <v>95</v>
      </c>
      <c r="R3" s="37" t="s">
        <v>128</v>
      </c>
    </row>
    <row r="4" spans="1:18" s="1" customFormat="1" ht="4.5" customHeight="1" x14ac:dyDescent="0.25">
      <c r="B4" s="15"/>
    </row>
    <row r="5" spans="1:18" s="1" customFormat="1" ht="4.5" customHeight="1" x14ac:dyDescent="0.25">
      <c r="B5" s="15"/>
    </row>
    <row r="6" spans="1:18" s="28" customFormat="1" ht="12.75" x14ac:dyDescent="0.2">
      <c r="A6" s="62" t="s">
        <v>15</v>
      </c>
      <c r="B6" s="63">
        <v>30</v>
      </c>
      <c r="C6" s="64">
        <v>1132.5</v>
      </c>
      <c r="D6" s="64" t="s">
        <v>16</v>
      </c>
      <c r="E6" s="65" t="s">
        <v>89</v>
      </c>
      <c r="F6" s="64" t="s">
        <v>16</v>
      </c>
      <c r="G6" s="64">
        <v>1181.6300000000001</v>
      </c>
      <c r="H6" s="64">
        <f>G6*1.2</f>
        <v>1417.9560000000001</v>
      </c>
      <c r="I6" s="66" t="s">
        <v>17</v>
      </c>
      <c r="J6" s="66" t="s">
        <v>18</v>
      </c>
      <c r="K6" s="67" t="s">
        <v>14</v>
      </c>
      <c r="L6" s="68" t="s">
        <v>12</v>
      </c>
      <c r="M6" s="68" t="s">
        <v>12</v>
      </c>
      <c r="N6" s="68" t="s">
        <v>19</v>
      </c>
      <c r="O6" s="68" t="s">
        <v>20</v>
      </c>
      <c r="P6" s="69" t="s">
        <v>129</v>
      </c>
      <c r="Q6" s="69" t="s">
        <v>130</v>
      </c>
      <c r="R6" s="70">
        <f t="shared" ref="R6:R27" si="0">I6*6.5*0.6*0.12</f>
        <v>1.4039999999999999</v>
      </c>
    </row>
    <row r="7" spans="1:18" s="28" customFormat="1" ht="12.75" x14ac:dyDescent="0.2">
      <c r="A7" s="62" t="s">
        <v>21</v>
      </c>
      <c r="B7" s="63">
        <v>40</v>
      </c>
      <c r="C7" s="64">
        <v>1348.26</v>
      </c>
      <c r="D7" s="64" t="s">
        <v>16</v>
      </c>
      <c r="E7" s="65" t="s">
        <v>89</v>
      </c>
      <c r="F7" s="64" t="s">
        <v>16</v>
      </c>
      <c r="G7" s="64">
        <v>1408.93</v>
      </c>
      <c r="H7" s="64">
        <f t="shared" ref="H7:H17" si="1">G7*1.2</f>
        <v>1690.7160000000001</v>
      </c>
      <c r="I7" s="66" t="s">
        <v>17</v>
      </c>
      <c r="J7" s="66" t="s">
        <v>22</v>
      </c>
      <c r="K7" s="67" t="s">
        <v>14</v>
      </c>
      <c r="L7" s="68" t="s">
        <v>12</v>
      </c>
      <c r="M7" s="68" t="s">
        <v>12</v>
      </c>
      <c r="N7" s="68" t="s">
        <v>23</v>
      </c>
      <c r="O7" s="68" t="s">
        <v>24</v>
      </c>
      <c r="P7" s="69" t="s">
        <v>131</v>
      </c>
      <c r="Q7" s="69" t="s">
        <v>132</v>
      </c>
      <c r="R7" s="70">
        <f t="shared" si="0"/>
        <v>1.4039999999999999</v>
      </c>
    </row>
    <row r="8" spans="1:18" s="28" customFormat="1" ht="12.75" x14ac:dyDescent="0.2">
      <c r="A8" s="62" t="s">
        <v>25</v>
      </c>
      <c r="B8" s="63">
        <v>60</v>
      </c>
      <c r="C8" s="64">
        <v>1523.08</v>
      </c>
      <c r="D8" s="64" t="s">
        <v>16</v>
      </c>
      <c r="E8" s="65" t="s">
        <v>89</v>
      </c>
      <c r="F8" s="64" t="s">
        <v>16</v>
      </c>
      <c r="G8" s="64">
        <v>1591.62</v>
      </c>
      <c r="H8" s="64">
        <f t="shared" si="1"/>
        <v>1909.9439999999997</v>
      </c>
      <c r="I8" s="66" t="s">
        <v>17</v>
      </c>
      <c r="J8" s="66" t="s">
        <v>26</v>
      </c>
      <c r="K8" s="67" t="s">
        <v>14</v>
      </c>
      <c r="L8" s="68" t="s">
        <v>12</v>
      </c>
      <c r="M8" s="68" t="s">
        <v>12</v>
      </c>
      <c r="N8" s="68" t="s">
        <v>27</v>
      </c>
      <c r="O8" s="68" t="s">
        <v>28</v>
      </c>
      <c r="P8" s="69" t="s">
        <v>133</v>
      </c>
      <c r="Q8" s="69" t="s">
        <v>134</v>
      </c>
      <c r="R8" s="70">
        <f t="shared" si="0"/>
        <v>1.4039999999999999</v>
      </c>
    </row>
    <row r="9" spans="1:18" s="28" customFormat="1" ht="12.75" x14ac:dyDescent="0.2">
      <c r="A9" s="71" t="s">
        <v>29</v>
      </c>
      <c r="B9" s="72">
        <v>60</v>
      </c>
      <c r="C9" s="73">
        <v>1512.13</v>
      </c>
      <c r="D9" s="74" t="s">
        <v>16</v>
      </c>
      <c r="E9" s="75" t="s">
        <v>89</v>
      </c>
      <c r="F9" s="73" t="s">
        <v>16</v>
      </c>
      <c r="G9" s="73">
        <v>1580.17</v>
      </c>
      <c r="H9" s="73">
        <f t="shared" si="1"/>
        <v>1896.204</v>
      </c>
      <c r="I9" s="76" t="s">
        <v>30</v>
      </c>
      <c r="J9" s="76" t="s">
        <v>18</v>
      </c>
      <c r="K9" s="77"/>
      <c r="L9" s="78" t="s">
        <v>31</v>
      </c>
      <c r="M9" s="79" t="s">
        <v>32</v>
      </c>
      <c r="N9" s="78" t="s">
        <v>27</v>
      </c>
      <c r="O9" s="78" t="s">
        <v>28</v>
      </c>
      <c r="P9" s="80" t="s">
        <v>133</v>
      </c>
      <c r="Q9" s="80" t="s">
        <v>134</v>
      </c>
      <c r="R9" s="81">
        <f t="shared" si="0"/>
        <v>2.5739999999999998</v>
      </c>
    </row>
    <row r="10" spans="1:18" s="28" customFormat="1" ht="12.75" x14ac:dyDescent="0.2">
      <c r="A10" s="71" t="s">
        <v>33</v>
      </c>
      <c r="B10" s="72">
        <v>79</v>
      </c>
      <c r="C10" s="73">
        <v>2145.13</v>
      </c>
      <c r="D10" s="74" t="s">
        <v>16</v>
      </c>
      <c r="E10" s="75" t="s">
        <v>89</v>
      </c>
      <c r="F10" s="73" t="s">
        <v>16</v>
      </c>
      <c r="G10" s="73">
        <v>2241.67</v>
      </c>
      <c r="H10" s="73">
        <f t="shared" si="1"/>
        <v>2690.0039999999999</v>
      </c>
      <c r="I10" s="76" t="s">
        <v>34</v>
      </c>
      <c r="J10" s="76" t="s">
        <v>18</v>
      </c>
      <c r="K10" s="77"/>
      <c r="L10" s="78" t="s">
        <v>35</v>
      </c>
      <c r="M10" s="79" t="s">
        <v>32</v>
      </c>
      <c r="N10" s="78" t="s">
        <v>36</v>
      </c>
      <c r="O10" s="78" t="s">
        <v>37</v>
      </c>
      <c r="P10" s="80" t="s">
        <v>135</v>
      </c>
      <c r="Q10" s="80" t="s">
        <v>136</v>
      </c>
      <c r="R10" s="81">
        <f t="shared" si="0"/>
        <v>3.0887999999999995</v>
      </c>
    </row>
    <row r="11" spans="1:18" s="28" customFormat="1" ht="12.75" x14ac:dyDescent="0.2">
      <c r="A11" s="71" t="s">
        <v>38</v>
      </c>
      <c r="B11" s="72">
        <v>118</v>
      </c>
      <c r="C11" s="73">
        <v>2247.34</v>
      </c>
      <c r="D11" s="74" t="s">
        <v>16</v>
      </c>
      <c r="E11" s="75" t="s">
        <v>89</v>
      </c>
      <c r="F11" s="73" t="s">
        <v>16</v>
      </c>
      <c r="G11" s="73">
        <v>2656.36</v>
      </c>
      <c r="H11" s="73">
        <f t="shared" si="1"/>
        <v>3187.6320000000001</v>
      </c>
      <c r="I11" s="76" t="s">
        <v>39</v>
      </c>
      <c r="J11" s="76" t="s">
        <v>18</v>
      </c>
      <c r="K11" s="77"/>
      <c r="L11" s="78" t="s">
        <v>40</v>
      </c>
      <c r="M11" s="79" t="s">
        <v>41</v>
      </c>
      <c r="N11" s="78" t="s">
        <v>42</v>
      </c>
      <c r="O11" s="78" t="s">
        <v>43</v>
      </c>
      <c r="P11" s="80" t="s">
        <v>137</v>
      </c>
      <c r="Q11" s="80" t="s">
        <v>138</v>
      </c>
      <c r="R11" s="81">
        <f t="shared" si="0"/>
        <v>4.1184000000000003</v>
      </c>
    </row>
    <row r="12" spans="1:18" s="28" customFormat="1" ht="12.75" x14ac:dyDescent="0.2">
      <c r="A12" s="71" t="s">
        <v>44</v>
      </c>
      <c r="B12" s="72">
        <v>150</v>
      </c>
      <c r="C12" s="73">
        <v>2664.78</v>
      </c>
      <c r="D12" s="74" t="s">
        <v>16</v>
      </c>
      <c r="E12" s="75" t="s">
        <v>89</v>
      </c>
      <c r="F12" s="73" t="s">
        <v>16</v>
      </c>
      <c r="G12" s="73">
        <v>2784.74</v>
      </c>
      <c r="H12" s="73">
        <f t="shared" si="1"/>
        <v>3341.6879999999996</v>
      </c>
      <c r="I12" s="76" t="s">
        <v>45</v>
      </c>
      <c r="J12" s="76" t="s">
        <v>18</v>
      </c>
      <c r="K12" s="77"/>
      <c r="L12" s="78" t="s">
        <v>46</v>
      </c>
      <c r="M12" s="79" t="s">
        <v>47</v>
      </c>
      <c r="N12" s="78" t="s">
        <v>48</v>
      </c>
      <c r="O12" s="78" t="s">
        <v>49</v>
      </c>
      <c r="P12" s="80" t="s">
        <v>139</v>
      </c>
      <c r="Q12" s="80" t="s">
        <v>140</v>
      </c>
      <c r="R12" s="81">
        <f t="shared" si="0"/>
        <v>5.0075999999999992</v>
      </c>
    </row>
    <row r="13" spans="1:18" s="28" customFormat="1" ht="12.75" x14ac:dyDescent="0.2">
      <c r="A13" s="71" t="s">
        <v>50</v>
      </c>
      <c r="B13" s="72">
        <v>188</v>
      </c>
      <c r="C13" s="73">
        <v>2828.41</v>
      </c>
      <c r="D13" s="74" t="s">
        <v>16</v>
      </c>
      <c r="E13" s="75" t="s">
        <v>89</v>
      </c>
      <c r="F13" s="73" t="s">
        <v>16</v>
      </c>
      <c r="G13" s="73">
        <v>2955.69</v>
      </c>
      <c r="H13" s="73">
        <f t="shared" si="1"/>
        <v>3546.828</v>
      </c>
      <c r="I13" s="76" t="s">
        <v>51</v>
      </c>
      <c r="J13" s="76" t="s">
        <v>18</v>
      </c>
      <c r="K13" s="77"/>
      <c r="L13" s="78" t="s">
        <v>52</v>
      </c>
      <c r="M13" s="79" t="s">
        <v>47</v>
      </c>
      <c r="N13" s="78" t="s">
        <v>53</v>
      </c>
      <c r="O13" s="78" t="s">
        <v>34</v>
      </c>
      <c r="P13" s="80" t="s">
        <v>141</v>
      </c>
      <c r="Q13" s="80" t="s">
        <v>142</v>
      </c>
      <c r="R13" s="81">
        <f t="shared" si="0"/>
        <v>4.2119999999999997</v>
      </c>
    </row>
    <row r="14" spans="1:18" s="28" customFormat="1" ht="12.75" x14ac:dyDescent="0.2">
      <c r="A14" s="71" t="s">
        <v>54</v>
      </c>
      <c r="B14" s="72">
        <v>225</v>
      </c>
      <c r="C14" s="73">
        <v>2969.86</v>
      </c>
      <c r="D14" s="74" t="s">
        <v>92</v>
      </c>
      <c r="E14" s="75" t="s">
        <v>89</v>
      </c>
      <c r="F14" s="74" t="s">
        <v>92</v>
      </c>
      <c r="G14" s="73">
        <v>2969.86</v>
      </c>
      <c r="H14" s="73">
        <f t="shared" si="1"/>
        <v>3563.8319999999999</v>
      </c>
      <c r="I14" s="76" t="s">
        <v>55</v>
      </c>
      <c r="J14" s="76" t="s">
        <v>18</v>
      </c>
      <c r="K14" s="77"/>
      <c r="L14" s="78" t="s">
        <v>52</v>
      </c>
      <c r="M14" s="79" t="s">
        <v>56</v>
      </c>
      <c r="N14" s="78" t="s">
        <v>57</v>
      </c>
      <c r="O14" s="78" t="s">
        <v>58</v>
      </c>
      <c r="P14" s="80" t="s">
        <v>143</v>
      </c>
      <c r="Q14" s="80" t="s">
        <v>144</v>
      </c>
      <c r="R14" s="81">
        <f t="shared" si="0"/>
        <v>5.1479999999999997</v>
      </c>
    </row>
    <row r="15" spans="1:18" s="28" customFormat="1" ht="12.75" x14ac:dyDescent="0.2">
      <c r="A15" s="71" t="s">
        <v>59</v>
      </c>
      <c r="B15" s="72">
        <v>456</v>
      </c>
      <c r="C15" s="73">
        <v>4864.58</v>
      </c>
      <c r="D15" s="74" t="s">
        <v>92</v>
      </c>
      <c r="E15" s="75" t="s">
        <v>89</v>
      </c>
      <c r="F15" s="74" t="s">
        <v>92</v>
      </c>
      <c r="G15" s="73">
        <v>4864.58</v>
      </c>
      <c r="H15" s="73">
        <f t="shared" si="1"/>
        <v>5837.4960000000001</v>
      </c>
      <c r="I15" s="76" t="s">
        <v>60</v>
      </c>
      <c r="J15" s="76" t="s">
        <v>18</v>
      </c>
      <c r="K15" s="77"/>
      <c r="L15" s="78" t="s">
        <v>61</v>
      </c>
      <c r="M15" s="79" t="s">
        <v>31</v>
      </c>
      <c r="N15" s="78" t="s">
        <v>62</v>
      </c>
      <c r="O15" s="78" t="s">
        <v>63</v>
      </c>
      <c r="P15" s="80" t="s">
        <v>145</v>
      </c>
      <c r="Q15" s="80" t="s">
        <v>146</v>
      </c>
      <c r="R15" s="81">
        <f t="shared" si="0"/>
        <v>8.4239999999999995</v>
      </c>
    </row>
    <row r="16" spans="1:18" s="1" customFormat="1" ht="4.5" customHeight="1" x14ac:dyDescent="0.25">
      <c r="B16" s="15"/>
    </row>
    <row r="17" spans="1:18" s="28" customFormat="1" ht="12.75" x14ac:dyDescent="0.2">
      <c r="A17" s="43" t="s">
        <v>125</v>
      </c>
      <c r="B17" s="85" t="s">
        <v>63</v>
      </c>
      <c r="C17" s="45">
        <v>1360</v>
      </c>
      <c r="D17" s="45">
        <v>50.6</v>
      </c>
      <c r="E17" s="50" t="s">
        <v>120</v>
      </c>
      <c r="F17" s="45">
        <v>90</v>
      </c>
      <c r="G17" s="45">
        <f>F17+D17+C17</f>
        <v>1500.6</v>
      </c>
      <c r="H17" s="45">
        <f t="shared" si="1"/>
        <v>1800.7199999999998</v>
      </c>
      <c r="I17" s="46" t="s">
        <v>126</v>
      </c>
      <c r="J17" s="46" t="s">
        <v>18</v>
      </c>
      <c r="K17" s="47" t="s">
        <v>14</v>
      </c>
      <c r="L17" s="48" t="s">
        <v>12</v>
      </c>
      <c r="M17" s="48" t="s">
        <v>12</v>
      </c>
      <c r="N17" s="48" t="s">
        <v>35</v>
      </c>
      <c r="O17" s="48"/>
      <c r="P17" s="49" t="s">
        <v>147</v>
      </c>
      <c r="Q17" s="49" t="s">
        <v>148</v>
      </c>
      <c r="R17" s="51">
        <f t="shared" si="0"/>
        <v>1.2168000000000001</v>
      </c>
    </row>
    <row r="18" spans="1:18" s="28" customFormat="1" ht="12.75" x14ac:dyDescent="0.2">
      <c r="A18" s="43" t="s">
        <v>87</v>
      </c>
      <c r="B18" s="85" t="s">
        <v>64</v>
      </c>
      <c r="C18" s="45">
        <v>1770</v>
      </c>
      <c r="D18" s="45">
        <v>82.5</v>
      </c>
      <c r="E18" s="50" t="s">
        <v>120</v>
      </c>
      <c r="F18" s="45">
        <v>90</v>
      </c>
      <c r="G18" s="45">
        <f>F18+D18+C18</f>
        <v>1942.5</v>
      </c>
      <c r="H18" s="45">
        <f>G18*1.2</f>
        <v>2331</v>
      </c>
      <c r="I18" s="46" t="s">
        <v>65</v>
      </c>
      <c r="J18" s="46" t="s">
        <v>18</v>
      </c>
      <c r="K18" s="47" t="s">
        <v>14</v>
      </c>
      <c r="L18" s="48" t="s">
        <v>12</v>
      </c>
      <c r="M18" s="48" t="s">
        <v>12</v>
      </c>
      <c r="N18" s="48" t="s">
        <v>66</v>
      </c>
      <c r="O18" s="48"/>
      <c r="P18" s="49" t="s">
        <v>149</v>
      </c>
      <c r="Q18" s="49" t="s">
        <v>150</v>
      </c>
      <c r="R18" s="51">
        <f t="shared" si="0"/>
        <v>1.3571999999999997</v>
      </c>
    </row>
    <row r="19" spans="1:18" s="28" customFormat="1" ht="12.75" x14ac:dyDescent="0.2">
      <c r="A19" s="52" t="s">
        <v>70</v>
      </c>
      <c r="B19" s="53">
        <v>60</v>
      </c>
      <c r="C19" s="54">
        <v>1990</v>
      </c>
      <c r="D19" s="55">
        <v>107.8</v>
      </c>
      <c r="E19" s="86" t="s">
        <v>120</v>
      </c>
      <c r="F19" s="54">
        <v>90</v>
      </c>
      <c r="G19" s="54">
        <f t="shared" ref="G19:G27" si="2">F19+D19+C19</f>
        <v>2187.8000000000002</v>
      </c>
      <c r="H19" s="54">
        <f t="shared" ref="H19:H27" si="3">G19*1.2</f>
        <v>2625.36</v>
      </c>
      <c r="I19" s="57" t="s">
        <v>68</v>
      </c>
      <c r="J19" s="57" t="s">
        <v>18</v>
      </c>
      <c r="K19" s="87"/>
      <c r="L19" s="58" t="s">
        <v>41</v>
      </c>
      <c r="M19" s="59" t="s">
        <v>12</v>
      </c>
      <c r="N19" s="58" t="s">
        <v>69</v>
      </c>
      <c r="O19" s="58"/>
      <c r="P19" s="60" t="s">
        <v>133</v>
      </c>
      <c r="Q19" s="60" t="s">
        <v>151</v>
      </c>
      <c r="R19" s="61">
        <f t="shared" si="0"/>
        <v>1.6848000000000001</v>
      </c>
    </row>
    <row r="20" spans="1:18" s="28" customFormat="1" ht="12.75" x14ac:dyDescent="0.2">
      <c r="A20" s="43" t="s">
        <v>71</v>
      </c>
      <c r="B20" s="44">
        <v>60</v>
      </c>
      <c r="C20" s="45">
        <v>1990</v>
      </c>
      <c r="D20" s="45">
        <v>107.8</v>
      </c>
      <c r="E20" s="50" t="s">
        <v>120</v>
      </c>
      <c r="F20" s="45">
        <v>90</v>
      </c>
      <c r="G20" s="45">
        <f t="shared" si="2"/>
        <v>2187.8000000000002</v>
      </c>
      <c r="H20" s="45">
        <f t="shared" si="3"/>
        <v>2625.36</v>
      </c>
      <c r="I20" s="46" t="s">
        <v>65</v>
      </c>
      <c r="J20" s="46" t="s">
        <v>26</v>
      </c>
      <c r="K20" s="47" t="s">
        <v>14</v>
      </c>
      <c r="L20" s="48" t="s">
        <v>12</v>
      </c>
      <c r="M20" s="48" t="s">
        <v>12</v>
      </c>
      <c r="N20" s="48" t="s">
        <v>69</v>
      </c>
      <c r="O20" s="48"/>
      <c r="P20" s="49" t="s">
        <v>133</v>
      </c>
      <c r="Q20" s="49" t="s">
        <v>151</v>
      </c>
      <c r="R20" s="51">
        <f t="shared" si="0"/>
        <v>1.3571999999999997</v>
      </c>
    </row>
    <row r="21" spans="1:18" s="28" customFormat="1" ht="12.75" x14ac:dyDescent="0.2">
      <c r="A21" s="52" t="s">
        <v>72</v>
      </c>
      <c r="B21" s="53">
        <v>80</v>
      </c>
      <c r="C21" s="54">
        <v>2070</v>
      </c>
      <c r="D21" s="55">
        <v>133.80000000000001</v>
      </c>
      <c r="E21" s="86" t="s">
        <v>120</v>
      </c>
      <c r="F21" s="54">
        <v>90</v>
      </c>
      <c r="G21" s="54">
        <f t="shared" si="2"/>
        <v>2293.8000000000002</v>
      </c>
      <c r="H21" s="54">
        <f t="shared" si="3"/>
        <v>2752.56</v>
      </c>
      <c r="I21" s="57" t="s">
        <v>30</v>
      </c>
      <c r="J21" s="57" t="s">
        <v>18</v>
      </c>
      <c r="K21" s="87"/>
      <c r="L21" s="58" t="s">
        <v>40</v>
      </c>
      <c r="M21" s="59" t="s">
        <v>41</v>
      </c>
      <c r="N21" s="58" t="s">
        <v>13</v>
      </c>
      <c r="O21" s="58"/>
      <c r="P21" s="60" t="s">
        <v>152</v>
      </c>
      <c r="Q21" s="60" t="s">
        <v>153</v>
      </c>
      <c r="R21" s="61">
        <f t="shared" si="0"/>
        <v>2.5739999999999998</v>
      </c>
    </row>
    <row r="22" spans="1:18" s="28" customFormat="1" ht="12.75" x14ac:dyDescent="0.2">
      <c r="A22" s="52" t="s">
        <v>73</v>
      </c>
      <c r="B22" s="53">
        <v>100</v>
      </c>
      <c r="C22" s="54">
        <v>2400</v>
      </c>
      <c r="D22" s="55">
        <v>133.80000000000001</v>
      </c>
      <c r="E22" s="86" t="s">
        <v>120</v>
      </c>
      <c r="F22" s="54">
        <v>130</v>
      </c>
      <c r="G22" s="54">
        <f t="shared" si="2"/>
        <v>2663.8</v>
      </c>
      <c r="H22" s="54">
        <f t="shared" si="3"/>
        <v>3196.56</v>
      </c>
      <c r="I22" s="57" t="s">
        <v>74</v>
      </c>
      <c r="J22" s="57" t="s">
        <v>18</v>
      </c>
      <c r="K22" s="87"/>
      <c r="L22" s="58" t="s">
        <v>40</v>
      </c>
      <c r="M22" s="59" t="s">
        <v>41</v>
      </c>
      <c r="N22" s="58" t="s">
        <v>13</v>
      </c>
      <c r="O22" s="58"/>
      <c r="P22" s="60" t="s">
        <v>154</v>
      </c>
      <c r="Q22" s="60" t="s">
        <v>155</v>
      </c>
      <c r="R22" s="61">
        <f t="shared" si="0"/>
        <v>3.2759999999999998</v>
      </c>
    </row>
    <row r="23" spans="1:18" s="28" customFormat="1" ht="12.75" x14ac:dyDescent="0.2">
      <c r="A23" s="52" t="s">
        <v>75</v>
      </c>
      <c r="B23" s="53">
        <v>130</v>
      </c>
      <c r="C23" s="54">
        <v>2640</v>
      </c>
      <c r="D23" s="55">
        <v>206.5</v>
      </c>
      <c r="E23" s="86" t="s">
        <v>120</v>
      </c>
      <c r="F23" s="54">
        <v>130</v>
      </c>
      <c r="G23" s="54">
        <f t="shared" si="2"/>
        <v>2976.5</v>
      </c>
      <c r="H23" s="54">
        <f t="shared" si="3"/>
        <v>3571.7999999999997</v>
      </c>
      <c r="I23" s="57" t="s">
        <v>51</v>
      </c>
      <c r="J23" s="57" t="s">
        <v>18</v>
      </c>
      <c r="K23" s="87"/>
      <c r="L23" s="58"/>
      <c r="M23" s="59" t="s">
        <v>41</v>
      </c>
      <c r="N23" s="58" t="s">
        <v>76</v>
      </c>
      <c r="O23" s="58"/>
      <c r="P23" s="60" t="s">
        <v>156</v>
      </c>
      <c r="Q23" s="60" t="s">
        <v>157</v>
      </c>
      <c r="R23" s="61">
        <f t="shared" si="0"/>
        <v>4.2119999999999997</v>
      </c>
    </row>
    <row r="24" spans="1:18" s="28" customFormat="1" ht="12.75" x14ac:dyDescent="0.2">
      <c r="A24" s="52" t="s">
        <v>77</v>
      </c>
      <c r="B24" s="53">
        <v>140</v>
      </c>
      <c r="C24" s="54">
        <v>2840</v>
      </c>
      <c r="D24" s="55">
        <v>196.5</v>
      </c>
      <c r="E24" s="86" t="s">
        <v>120</v>
      </c>
      <c r="F24" s="54">
        <v>130</v>
      </c>
      <c r="G24" s="54">
        <f t="shared" si="2"/>
        <v>3166.5</v>
      </c>
      <c r="H24" s="54">
        <f t="shared" si="3"/>
        <v>3799.7999999999997</v>
      </c>
      <c r="I24" s="57" t="s">
        <v>51</v>
      </c>
      <c r="J24" s="57" t="s">
        <v>18</v>
      </c>
      <c r="K24" s="87"/>
      <c r="L24" s="58" t="s">
        <v>40</v>
      </c>
      <c r="M24" s="59" t="s">
        <v>41</v>
      </c>
      <c r="N24" s="58" t="s">
        <v>78</v>
      </c>
      <c r="O24" s="58"/>
      <c r="P24" s="60" t="s">
        <v>158</v>
      </c>
      <c r="Q24" s="60" t="s">
        <v>159</v>
      </c>
      <c r="R24" s="61">
        <f t="shared" si="0"/>
        <v>4.2119999999999997</v>
      </c>
    </row>
    <row r="25" spans="1:18" s="28" customFormat="1" ht="12.75" x14ac:dyDescent="0.2">
      <c r="A25" s="52" t="s">
        <v>79</v>
      </c>
      <c r="B25" s="53">
        <v>160</v>
      </c>
      <c r="C25" s="54">
        <v>3010</v>
      </c>
      <c r="D25" s="55">
        <v>206.5</v>
      </c>
      <c r="E25" s="86" t="s">
        <v>120</v>
      </c>
      <c r="F25" s="54">
        <v>150</v>
      </c>
      <c r="G25" s="54">
        <f t="shared" si="2"/>
        <v>3366.5</v>
      </c>
      <c r="H25" s="54">
        <f t="shared" si="3"/>
        <v>4039.7999999999997</v>
      </c>
      <c r="I25" s="57" t="s">
        <v>51</v>
      </c>
      <c r="J25" s="57" t="s">
        <v>18</v>
      </c>
      <c r="K25" s="87"/>
      <c r="L25" s="58" t="s">
        <v>40</v>
      </c>
      <c r="M25" s="59" t="s">
        <v>41</v>
      </c>
      <c r="N25" s="58" t="s">
        <v>48</v>
      </c>
      <c r="O25" s="58"/>
      <c r="P25" s="60" t="s">
        <v>160</v>
      </c>
      <c r="Q25" s="60" t="s">
        <v>161</v>
      </c>
      <c r="R25" s="61">
        <f t="shared" si="0"/>
        <v>4.2119999999999997</v>
      </c>
    </row>
    <row r="26" spans="1:18" s="28" customFormat="1" ht="12.75" x14ac:dyDescent="0.2">
      <c r="A26" s="88" t="s">
        <v>80</v>
      </c>
      <c r="B26" s="89">
        <v>190</v>
      </c>
      <c r="C26" s="55">
        <v>3150</v>
      </c>
      <c r="D26" s="55">
        <v>206.5</v>
      </c>
      <c r="E26" s="56" t="s">
        <v>120</v>
      </c>
      <c r="F26" s="54">
        <v>150</v>
      </c>
      <c r="G26" s="55">
        <f t="shared" si="2"/>
        <v>3506.5</v>
      </c>
      <c r="H26" s="55">
        <f t="shared" si="3"/>
        <v>4207.8</v>
      </c>
      <c r="I26" s="90" t="s">
        <v>55</v>
      </c>
      <c r="J26" s="90" t="s">
        <v>18</v>
      </c>
      <c r="K26" s="91"/>
      <c r="L26" s="92" t="s">
        <v>46</v>
      </c>
      <c r="M26" s="92" t="s">
        <v>47</v>
      </c>
      <c r="N26" s="92" t="s">
        <v>82</v>
      </c>
      <c r="O26" s="92"/>
      <c r="P26" s="60" t="s">
        <v>162</v>
      </c>
      <c r="Q26" s="60" t="s">
        <v>163</v>
      </c>
      <c r="R26" s="93">
        <f t="shared" si="0"/>
        <v>5.1479999999999997</v>
      </c>
    </row>
    <row r="27" spans="1:18" s="28" customFormat="1" ht="12.75" x14ac:dyDescent="0.2">
      <c r="A27" s="52" t="s">
        <v>83</v>
      </c>
      <c r="B27" s="53">
        <v>220</v>
      </c>
      <c r="C27" s="54">
        <v>3890</v>
      </c>
      <c r="D27" s="55">
        <v>357.6</v>
      </c>
      <c r="E27" s="86" t="s">
        <v>120</v>
      </c>
      <c r="F27" s="54">
        <v>150</v>
      </c>
      <c r="G27" s="54">
        <f t="shared" si="2"/>
        <v>4397.6000000000004</v>
      </c>
      <c r="H27" s="54">
        <f t="shared" si="3"/>
        <v>5277.12</v>
      </c>
      <c r="I27" s="57" t="s">
        <v>41</v>
      </c>
      <c r="J27" s="57" t="s">
        <v>18</v>
      </c>
      <c r="K27" s="87"/>
      <c r="L27" s="59" t="s">
        <v>12</v>
      </c>
      <c r="M27" s="59" t="s">
        <v>47</v>
      </c>
      <c r="N27" s="58" t="s">
        <v>82</v>
      </c>
      <c r="O27" s="58"/>
      <c r="P27" s="60" t="s">
        <v>156</v>
      </c>
      <c r="Q27" s="60" t="s">
        <v>164</v>
      </c>
      <c r="R27" s="61">
        <f t="shared" si="0"/>
        <v>7.02</v>
      </c>
    </row>
    <row r="28" spans="1:18" ht="7.5" customHeight="1" x14ac:dyDescent="0.25"/>
    <row r="29" spans="1:18" x14ac:dyDescent="0.25">
      <c r="A29" s="20" t="s">
        <v>84</v>
      </c>
      <c r="B29" s="16"/>
      <c r="C29" s="4"/>
      <c r="D29" s="4"/>
      <c r="E29" s="3"/>
      <c r="F29" s="4"/>
      <c r="G29" s="4"/>
      <c r="H29" s="4"/>
      <c r="I29" s="5"/>
      <c r="J29" s="5"/>
      <c r="K29" s="6"/>
      <c r="L29" s="5"/>
      <c r="M29" s="2"/>
      <c r="N29" s="5"/>
      <c r="O29" s="5"/>
      <c r="P29" s="2"/>
      <c r="Q29" s="2"/>
      <c r="R29" s="4"/>
    </row>
    <row r="30" spans="1:18" ht="12" customHeight="1" x14ac:dyDescent="0.25">
      <c r="A30" s="17" t="s">
        <v>86</v>
      </c>
      <c r="C30" s="7"/>
      <c r="D30" s="7"/>
      <c r="F30" s="23" t="s">
        <v>14</v>
      </c>
      <c r="G30" s="18" t="s">
        <v>85</v>
      </c>
      <c r="I30" s="8"/>
      <c r="J30" s="8"/>
      <c r="L30" s="8"/>
      <c r="M30" s="96" t="s">
        <v>166</v>
      </c>
      <c r="N30" s="97"/>
      <c r="O30" s="97"/>
      <c r="P30" s="97"/>
      <c r="Q30" s="98"/>
      <c r="R30" s="8"/>
    </row>
    <row r="31" spans="1:18" s="1" customFormat="1" ht="12" customHeight="1" x14ac:dyDescent="0.25">
      <c r="A31" s="17" t="s">
        <v>90</v>
      </c>
      <c r="B31" s="15"/>
      <c r="C31" s="7"/>
      <c r="D31" s="7"/>
      <c r="F31" s="24" t="s">
        <v>116</v>
      </c>
      <c r="G31" s="21" t="s">
        <v>117</v>
      </c>
      <c r="H31" s="18"/>
      <c r="I31" s="8"/>
      <c r="J31" s="8"/>
      <c r="K31" s="11"/>
      <c r="L31" s="8"/>
      <c r="M31" s="99"/>
      <c r="N31" s="100"/>
      <c r="O31" s="100"/>
      <c r="P31" s="100"/>
      <c r="Q31" s="101"/>
      <c r="R31" s="8"/>
    </row>
    <row r="32" spans="1:18" ht="11.25" customHeight="1" x14ac:dyDescent="0.25">
      <c r="A32" s="17" t="s">
        <v>121</v>
      </c>
      <c r="C32" s="7"/>
      <c r="D32" s="7"/>
      <c r="F32" s="24" t="s">
        <v>118</v>
      </c>
      <c r="G32" s="21" t="s">
        <v>119</v>
      </c>
      <c r="H32" s="7"/>
      <c r="I32" s="8"/>
      <c r="J32" s="8"/>
      <c r="K32" s="9"/>
      <c r="L32" s="8"/>
      <c r="M32" s="102"/>
      <c r="N32" s="103"/>
      <c r="O32" s="103"/>
      <c r="P32" s="103"/>
      <c r="Q32" s="104"/>
      <c r="R32" s="22"/>
    </row>
    <row r="33" spans="1:20" ht="12" customHeight="1" x14ac:dyDescent="0.25">
      <c r="A33" s="21" t="s">
        <v>93</v>
      </c>
      <c r="C33" s="7"/>
      <c r="D33" s="7"/>
      <c r="G33" s="7"/>
      <c r="H33" s="7"/>
      <c r="I33" s="8"/>
      <c r="J33" s="8"/>
      <c r="K33" s="9"/>
      <c r="L33" s="8"/>
      <c r="M33" s="10"/>
      <c r="N33" s="8"/>
      <c r="O33" s="8"/>
      <c r="P33" s="10"/>
      <c r="Q33" s="10"/>
      <c r="R33" s="22"/>
    </row>
    <row r="34" spans="1:20" s="1" customFormat="1" ht="9" customHeight="1" x14ac:dyDescent="0.25">
      <c r="A34" s="21"/>
      <c r="B34" s="15"/>
      <c r="C34" s="7"/>
      <c r="D34" s="7"/>
      <c r="G34" s="7"/>
      <c r="H34" s="7"/>
      <c r="I34" s="8"/>
      <c r="J34" s="8"/>
      <c r="K34" s="9"/>
      <c r="L34" s="8"/>
      <c r="M34" s="10"/>
      <c r="N34" s="8"/>
      <c r="O34" s="8"/>
      <c r="P34" s="10"/>
      <c r="Q34" s="10"/>
      <c r="R34" s="25"/>
    </row>
    <row r="35" spans="1:20" x14ac:dyDescent="0.25">
      <c r="A35" s="41" t="s">
        <v>127</v>
      </c>
      <c r="C35" s="7"/>
      <c r="D35" s="7"/>
      <c r="G35" s="7"/>
      <c r="H35" s="7"/>
      <c r="I35" s="8"/>
      <c r="J35" s="8"/>
      <c r="K35" s="9"/>
      <c r="L35" s="8"/>
      <c r="M35" s="13"/>
      <c r="N35" s="8"/>
      <c r="O35" s="8"/>
      <c r="P35" s="13"/>
      <c r="Q35" s="13"/>
      <c r="R35" s="22"/>
    </row>
    <row r="36" spans="1:20" s="26" customFormat="1" ht="11.25" x14ac:dyDescent="0.2">
      <c r="A36" s="41" t="s">
        <v>122</v>
      </c>
    </row>
    <row r="37" spans="1:20" ht="21" customHeight="1" thickBot="1" x14ac:dyDescent="0.3">
      <c r="A37" s="21"/>
      <c r="B37" s="19"/>
      <c r="C37" s="7"/>
      <c r="D37" s="7"/>
      <c r="E37" s="12"/>
      <c r="F37" s="7"/>
      <c r="G37" s="7"/>
      <c r="H37" s="7"/>
      <c r="I37" s="8"/>
      <c r="J37" s="8"/>
      <c r="K37" s="9"/>
      <c r="L37" s="8"/>
      <c r="M37" s="9"/>
      <c r="N37" s="8"/>
      <c r="O37" s="10"/>
      <c r="P37" s="8"/>
      <c r="Q37" s="8"/>
      <c r="R37" s="8"/>
    </row>
    <row r="38" spans="1:20" s="27" customFormat="1" ht="15" customHeight="1" thickBot="1" x14ac:dyDescent="0.25">
      <c r="A38" s="33" t="s">
        <v>124</v>
      </c>
      <c r="B38" s="32"/>
      <c r="C38" s="105" t="s">
        <v>103</v>
      </c>
      <c r="D38" s="105"/>
      <c r="E38" s="105"/>
      <c r="F38" s="105" t="s">
        <v>104</v>
      </c>
      <c r="G38" s="105"/>
      <c r="H38" s="105"/>
      <c r="I38" s="105"/>
      <c r="J38" s="29"/>
      <c r="K38" s="30"/>
      <c r="L38" s="29"/>
      <c r="M38" s="30"/>
      <c r="N38" s="29"/>
      <c r="O38" s="31"/>
      <c r="P38" s="29"/>
      <c r="Q38" s="29"/>
      <c r="R38" s="29"/>
    </row>
    <row r="39" spans="1:20" s="27" customFormat="1" ht="12" x14ac:dyDescent="0.2">
      <c r="A39" s="33" t="s">
        <v>123</v>
      </c>
      <c r="B39" s="32" t="s">
        <v>0</v>
      </c>
      <c r="C39" s="39" t="s">
        <v>100</v>
      </c>
      <c r="D39" s="40" t="s">
        <v>105</v>
      </c>
      <c r="E39" s="40" t="s">
        <v>99</v>
      </c>
      <c r="F39" s="40" t="s">
        <v>96</v>
      </c>
      <c r="G39" s="40" t="s">
        <v>98</v>
      </c>
      <c r="H39" s="40" t="s">
        <v>102</v>
      </c>
      <c r="I39" s="40" t="s">
        <v>101</v>
      </c>
      <c r="L39" s="29"/>
      <c r="R39" s="31"/>
      <c r="S39" s="31"/>
      <c r="T39" s="29"/>
    </row>
    <row r="40" spans="1:20" s="1" customFormat="1" ht="4.5" customHeight="1" x14ac:dyDescent="0.25">
      <c r="B40" s="15"/>
    </row>
    <row r="41" spans="1:20" s="1" customFormat="1" ht="4.5" customHeight="1" x14ac:dyDescent="0.25">
      <c r="B41" s="15"/>
    </row>
    <row r="42" spans="1:20" s="27" customFormat="1" ht="12" x14ac:dyDescent="0.2">
      <c r="A42" s="62" t="s">
        <v>15</v>
      </c>
      <c r="B42" s="63">
        <v>30</v>
      </c>
      <c r="C42" s="65" t="s">
        <v>97</v>
      </c>
      <c r="D42" s="82">
        <v>2</v>
      </c>
      <c r="E42" s="82" t="s">
        <v>62</v>
      </c>
      <c r="F42" s="82">
        <v>3</v>
      </c>
      <c r="G42" s="82"/>
      <c r="H42" s="82"/>
      <c r="I42" s="82"/>
    </row>
    <row r="43" spans="1:20" s="27" customFormat="1" ht="12" x14ac:dyDescent="0.2">
      <c r="A43" s="62" t="s">
        <v>21</v>
      </c>
      <c r="B43" s="63">
        <v>40</v>
      </c>
      <c r="C43" s="65" t="s">
        <v>97</v>
      </c>
      <c r="D43" s="82" t="s">
        <v>106</v>
      </c>
      <c r="E43" s="82" t="s">
        <v>62</v>
      </c>
      <c r="F43" s="82" t="s">
        <v>108</v>
      </c>
      <c r="G43" s="82" t="s">
        <v>108</v>
      </c>
      <c r="H43" s="82"/>
      <c r="I43" s="82"/>
    </row>
    <row r="44" spans="1:20" s="27" customFormat="1" ht="12" x14ac:dyDescent="0.2">
      <c r="A44" s="62" t="s">
        <v>25</v>
      </c>
      <c r="B44" s="63">
        <v>60</v>
      </c>
      <c r="C44" s="65" t="s">
        <v>97</v>
      </c>
      <c r="D44" s="82" t="s">
        <v>107</v>
      </c>
      <c r="E44" s="82" t="s">
        <v>62</v>
      </c>
      <c r="F44" s="82" t="s">
        <v>108</v>
      </c>
      <c r="G44" s="82" t="s">
        <v>51</v>
      </c>
      <c r="H44" s="82"/>
      <c r="I44" s="82"/>
    </row>
    <row r="45" spans="1:20" s="27" customFormat="1" ht="12" x14ac:dyDescent="0.2">
      <c r="A45" s="71" t="s">
        <v>29</v>
      </c>
      <c r="B45" s="72">
        <v>60</v>
      </c>
      <c r="C45" s="83" t="s">
        <v>97</v>
      </c>
      <c r="D45" s="84" t="s">
        <v>107</v>
      </c>
      <c r="E45" s="84" t="s">
        <v>62</v>
      </c>
      <c r="F45" s="84" t="s">
        <v>108</v>
      </c>
      <c r="G45" s="84" t="s">
        <v>51</v>
      </c>
      <c r="H45" s="84"/>
      <c r="I45" s="84"/>
    </row>
    <row r="46" spans="1:20" s="27" customFormat="1" ht="12" x14ac:dyDescent="0.2">
      <c r="A46" s="71" t="s">
        <v>33</v>
      </c>
      <c r="B46" s="72">
        <v>79</v>
      </c>
      <c r="C46" s="83" t="s">
        <v>109</v>
      </c>
      <c r="D46" s="84" t="s">
        <v>106</v>
      </c>
      <c r="E46" s="84" t="s">
        <v>110</v>
      </c>
      <c r="F46" s="84"/>
      <c r="G46" s="84" t="s">
        <v>51</v>
      </c>
      <c r="H46" s="84" t="s">
        <v>108</v>
      </c>
      <c r="I46" s="84"/>
    </row>
    <row r="47" spans="1:20" s="27" customFormat="1" ht="12" x14ac:dyDescent="0.2">
      <c r="A47" s="71" t="s">
        <v>38</v>
      </c>
      <c r="B47" s="72">
        <v>118</v>
      </c>
      <c r="C47" s="83" t="s">
        <v>109</v>
      </c>
      <c r="D47" s="84" t="s">
        <v>17</v>
      </c>
      <c r="E47" s="84" t="s">
        <v>110</v>
      </c>
      <c r="F47" s="84"/>
      <c r="G47" s="84"/>
      <c r="H47" s="84" t="s">
        <v>60</v>
      </c>
      <c r="I47" s="84" t="s">
        <v>60</v>
      </c>
    </row>
    <row r="48" spans="1:20" s="27" customFormat="1" ht="12" x14ac:dyDescent="0.2">
      <c r="A48" s="71" t="s">
        <v>44</v>
      </c>
      <c r="B48" s="72">
        <v>150</v>
      </c>
      <c r="C48" s="83" t="s">
        <v>109</v>
      </c>
      <c r="D48" s="84" t="s">
        <v>17</v>
      </c>
      <c r="E48" s="84" t="s">
        <v>112</v>
      </c>
      <c r="F48" s="84"/>
      <c r="G48" s="84"/>
      <c r="H48" s="84" t="s">
        <v>51</v>
      </c>
      <c r="I48" s="84" t="s">
        <v>51</v>
      </c>
    </row>
    <row r="49" spans="1:9" s="27" customFormat="1" ht="12" x14ac:dyDescent="0.2">
      <c r="A49" s="71" t="s">
        <v>50</v>
      </c>
      <c r="B49" s="72">
        <v>188</v>
      </c>
      <c r="C49" s="83" t="s">
        <v>109</v>
      </c>
      <c r="D49" s="84" t="s">
        <v>17</v>
      </c>
      <c r="E49" s="84" t="s">
        <v>112</v>
      </c>
      <c r="F49" s="84"/>
      <c r="G49" s="84"/>
      <c r="H49" s="84" t="s">
        <v>41</v>
      </c>
      <c r="I49" s="84" t="s">
        <v>81</v>
      </c>
    </row>
    <row r="50" spans="1:9" s="27" customFormat="1" ht="12" x14ac:dyDescent="0.2">
      <c r="A50" s="71" t="s">
        <v>54</v>
      </c>
      <c r="B50" s="72">
        <v>225</v>
      </c>
      <c r="C50" s="75" t="s">
        <v>109</v>
      </c>
      <c r="D50" s="84" t="s">
        <v>17</v>
      </c>
      <c r="E50" s="84" t="s">
        <v>110</v>
      </c>
      <c r="F50" s="84"/>
      <c r="G50" s="84"/>
      <c r="H50" s="84" t="s">
        <v>60</v>
      </c>
      <c r="I50" s="84" t="s">
        <v>60</v>
      </c>
    </row>
    <row r="51" spans="1:9" s="27" customFormat="1" ht="12" x14ac:dyDescent="0.2">
      <c r="A51" s="71" t="s">
        <v>59</v>
      </c>
      <c r="B51" s="72">
        <v>456</v>
      </c>
      <c r="C51" s="75" t="s">
        <v>109</v>
      </c>
      <c r="D51" s="84" t="s">
        <v>17</v>
      </c>
      <c r="E51" s="84" t="s">
        <v>110</v>
      </c>
      <c r="F51" s="84"/>
      <c r="G51" s="84"/>
      <c r="H51" s="84" t="s">
        <v>60</v>
      </c>
      <c r="I51" s="84" t="s">
        <v>60</v>
      </c>
    </row>
    <row r="52" spans="1:9" s="1" customFormat="1" ht="4.5" customHeight="1" x14ac:dyDescent="0.25">
      <c r="B52" s="15"/>
    </row>
    <row r="53" spans="1:9" s="27" customFormat="1" ht="12" x14ac:dyDescent="0.2">
      <c r="A53" s="43" t="s">
        <v>87</v>
      </c>
      <c r="B53" s="85" t="s">
        <v>64</v>
      </c>
      <c r="C53" s="50"/>
      <c r="D53" s="85" t="s">
        <v>17</v>
      </c>
      <c r="E53" s="85" t="s">
        <v>62</v>
      </c>
      <c r="F53" s="85" t="s">
        <v>108</v>
      </c>
      <c r="G53" s="85" t="s">
        <v>108</v>
      </c>
      <c r="H53" s="85"/>
      <c r="I53" s="85"/>
    </row>
    <row r="54" spans="1:9" s="27" customFormat="1" ht="12" x14ac:dyDescent="0.2">
      <c r="A54" s="52" t="s">
        <v>67</v>
      </c>
      <c r="B54" s="53">
        <v>60</v>
      </c>
      <c r="C54" s="86"/>
      <c r="D54" s="94" t="s">
        <v>107</v>
      </c>
      <c r="E54" s="95" t="s">
        <v>62</v>
      </c>
      <c r="F54" s="95" t="s">
        <v>108</v>
      </c>
      <c r="G54" s="95" t="s">
        <v>51</v>
      </c>
      <c r="H54" s="95"/>
      <c r="I54" s="95"/>
    </row>
    <row r="55" spans="1:9" s="27" customFormat="1" ht="12" x14ac:dyDescent="0.2">
      <c r="A55" s="52" t="s">
        <v>70</v>
      </c>
      <c r="B55" s="53">
        <v>60</v>
      </c>
      <c r="C55" s="86"/>
      <c r="D55" s="94" t="s">
        <v>107</v>
      </c>
      <c r="E55" s="95" t="s">
        <v>62</v>
      </c>
      <c r="F55" s="95" t="s">
        <v>108</v>
      </c>
      <c r="G55" s="95" t="s">
        <v>51</v>
      </c>
      <c r="H55" s="95"/>
      <c r="I55" s="95"/>
    </row>
    <row r="56" spans="1:9" s="27" customFormat="1" ht="12" x14ac:dyDescent="0.2">
      <c r="A56" s="43" t="s">
        <v>71</v>
      </c>
      <c r="B56" s="44">
        <v>60</v>
      </c>
      <c r="C56" s="50"/>
      <c r="D56" s="85" t="s">
        <v>107</v>
      </c>
      <c r="E56" s="85" t="s">
        <v>62</v>
      </c>
      <c r="F56" s="85" t="s">
        <v>108</v>
      </c>
      <c r="G56" s="85" t="s">
        <v>51</v>
      </c>
      <c r="H56" s="85"/>
      <c r="I56" s="85"/>
    </row>
    <row r="57" spans="1:9" s="27" customFormat="1" ht="12" x14ac:dyDescent="0.2">
      <c r="A57" s="52" t="s">
        <v>72</v>
      </c>
      <c r="B57" s="53">
        <v>80</v>
      </c>
      <c r="C57" s="86"/>
      <c r="D57" s="94" t="s">
        <v>107</v>
      </c>
      <c r="E57" s="95" t="s">
        <v>62</v>
      </c>
      <c r="F57" s="95" t="s">
        <v>108</v>
      </c>
      <c r="G57" s="95" t="s">
        <v>51</v>
      </c>
      <c r="H57" s="95"/>
      <c r="I57" s="95"/>
    </row>
    <row r="58" spans="1:9" s="27" customFormat="1" ht="12" x14ac:dyDescent="0.2">
      <c r="A58" s="52" t="s">
        <v>73</v>
      </c>
      <c r="B58" s="53">
        <v>100</v>
      </c>
      <c r="C58" s="86"/>
      <c r="D58" s="94" t="s">
        <v>107</v>
      </c>
      <c r="E58" s="95" t="s">
        <v>113</v>
      </c>
      <c r="F58" s="95" t="s">
        <v>108</v>
      </c>
      <c r="G58" s="95" t="s">
        <v>51</v>
      </c>
      <c r="H58" s="95"/>
      <c r="I58" s="95"/>
    </row>
    <row r="59" spans="1:9" s="27" customFormat="1" ht="12" x14ac:dyDescent="0.2">
      <c r="A59" s="52" t="s">
        <v>75</v>
      </c>
      <c r="B59" s="53">
        <v>130</v>
      </c>
      <c r="C59" s="86"/>
      <c r="D59" s="94" t="s">
        <v>111</v>
      </c>
      <c r="E59" s="95" t="s">
        <v>114</v>
      </c>
      <c r="F59" s="95" t="s">
        <v>51</v>
      </c>
      <c r="G59" s="95" t="s">
        <v>51</v>
      </c>
      <c r="H59" s="95"/>
      <c r="I59" s="95"/>
    </row>
    <row r="60" spans="1:9" s="27" customFormat="1" ht="12" x14ac:dyDescent="0.2">
      <c r="A60" s="52" t="s">
        <v>77</v>
      </c>
      <c r="B60" s="53">
        <v>140</v>
      </c>
      <c r="C60" s="86"/>
      <c r="D60" s="94" t="s">
        <v>107</v>
      </c>
      <c r="E60" s="95" t="s">
        <v>113</v>
      </c>
      <c r="F60" s="95" t="s">
        <v>51</v>
      </c>
      <c r="G60" s="95" t="s">
        <v>51</v>
      </c>
      <c r="H60" s="95"/>
      <c r="I60" s="95"/>
    </row>
    <row r="61" spans="1:9" s="27" customFormat="1" ht="12" x14ac:dyDescent="0.2">
      <c r="A61" s="52" t="s">
        <v>79</v>
      </c>
      <c r="B61" s="53">
        <v>160</v>
      </c>
      <c r="C61" s="86"/>
      <c r="D61" s="94" t="s">
        <v>111</v>
      </c>
      <c r="E61" s="95" t="s">
        <v>114</v>
      </c>
      <c r="F61" s="95" t="s">
        <v>51</v>
      </c>
      <c r="G61" s="95" t="s">
        <v>51</v>
      </c>
      <c r="H61" s="95"/>
      <c r="I61" s="95"/>
    </row>
    <row r="62" spans="1:9" s="27" customFormat="1" ht="12" x14ac:dyDescent="0.2">
      <c r="A62" s="88" t="s">
        <v>80</v>
      </c>
      <c r="B62" s="89">
        <v>190</v>
      </c>
      <c r="C62" s="56"/>
      <c r="D62" s="94" t="s">
        <v>111</v>
      </c>
      <c r="E62" s="94" t="s">
        <v>114</v>
      </c>
      <c r="F62" s="94" t="s">
        <v>51</v>
      </c>
      <c r="G62" s="94" t="s">
        <v>51</v>
      </c>
      <c r="H62" s="94"/>
      <c r="I62" s="94"/>
    </row>
    <row r="63" spans="1:9" s="27" customFormat="1" ht="12" x14ac:dyDescent="0.2">
      <c r="A63" s="52" t="s">
        <v>83</v>
      </c>
      <c r="B63" s="53">
        <v>220</v>
      </c>
      <c r="C63" s="86"/>
      <c r="D63" s="94" t="s">
        <v>108</v>
      </c>
      <c r="E63" s="95" t="s">
        <v>115</v>
      </c>
      <c r="F63" s="95" t="s">
        <v>81</v>
      </c>
      <c r="G63" s="95" t="s">
        <v>60</v>
      </c>
      <c r="H63" s="95"/>
      <c r="I63" s="95"/>
    </row>
  </sheetData>
  <mergeCells count="3">
    <mergeCell ref="M30:Q32"/>
    <mergeCell ref="C38:E38"/>
    <mergeCell ref="F38:I38"/>
  </mergeCells>
  <pageMargins left="0.25" right="0.25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Hawkins - Country Love Crafts</dc:creator>
  <cp:lastModifiedBy>Jenny Hawkins</cp:lastModifiedBy>
  <cp:lastPrinted>2019-01-07T09:34:29Z</cp:lastPrinted>
  <dcterms:created xsi:type="dcterms:W3CDTF">2014-05-14T11:31:38Z</dcterms:created>
  <dcterms:modified xsi:type="dcterms:W3CDTF">2021-05-06T09:10:03Z</dcterms:modified>
</cp:coreProperties>
</file>